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 (3)" sheetId="7" r:id="rId1"/>
  </sheets>
  <calcPr calcId="145621"/>
</workbook>
</file>

<file path=xl/calcChain.xml><?xml version="1.0" encoding="utf-8"?>
<calcChain xmlns="http://schemas.openxmlformats.org/spreadsheetml/2006/main">
  <c r="Q33" i="7" l="1"/>
  <c r="G33" i="7"/>
  <c r="K33" i="7"/>
  <c r="L33" i="7"/>
  <c r="F33" i="7"/>
  <c r="G46" i="7" l="1"/>
  <c r="F46" i="7"/>
  <c r="Q49" i="7" l="1"/>
  <c r="G45" i="7"/>
  <c r="Q46" i="7"/>
  <c r="Q44" i="7"/>
  <c r="G43" i="7"/>
  <c r="F43" i="7"/>
  <c r="Q43" i="7" s="1"/>
  <c r="G42" i="7"/>
  <c r="Q41" i="7"/>
  <c r="Q40" i="7"/>
  <c r="L39" i="7"/>
  <c r="K39" i="7"/>
  <c r="K32" i="7" s="1"/>
  <c r="G39" i="7"/>
  <c r="G32" i="7" s="1"/>
  <c r="F39" i="7"/>
  <c r="Q38" i="7"/>
  <c r="L37" i="7"/>
  <c r="K37" i="7"/>
  <c r="G37" i="7"/>
  <c r="F37" i="7"/>
  <c r="Q36" i="7"/>
  <c r="Q35" i="7"/>
  <c r="Q34" i="7"/>
  <c r="L32" i="7"/>
  <c r="F32" i="7"/>
  <c r="Q31" i="7"/>
  <c r="Q30" i="7"/>
  <c r="Q29" i="7"/>
  <c r="P29" i="7"/>
  <c r="O29" i="7"/>
  <c r="N29" i="7"/>
  <c r="M29" i="7"/>
  <c r="L29" i="7"/>
  <c r="K29" i="7"/>
  <c r="G29" i="7"/>
  <c r="F29" i="7"/>
  <c r="Q28" i="7"/>
  <c r="Q27" i="7"/>
  <c r="Q26" i="7"/>
  <c r="P25" i="7"/>
  <c r="O25" i="7"/>
  <c r="N25" i="7"/>
  <c r="M25" i="7"/>
  <c r="L25" i="7"/>
  <c r="K25" i="7"/>
  <c r="G25" i="7"/>
  <c r="F25" i="7"/>
  <c r="Q25" i="7" s="1"/>
  <c r="Q24" i="7"/>
  <c r="P23" i="7"/>
  <c r="O23" i="7"/>
  <c r="O18" i="7" s="1"/>
  <c r="O52" i="7" s="1"/>
  <c r="N23" i="7"/>
  <c r="M23" i="7"/>
  <c r="L23" i="7"/>
  <c r="K23" i="7"/>
  <c r="G23" i="7"/>
  <c r="F23" i="7"/>
  <c r="Q23" i="7" s="1"/>
  <c r="Q22" i="7"/>
  <c r="P21" i="7"/>
  <c r="P18" i="7" s="1"/>
  <c r="P52" i="7" s="1"/>
  <c r="O21" i="7"/>
  <c r="N21" i="7"/>
  <c r="M21" i="7"/>
  <c r="M18" i="7" s="1"/>
  <c r="M52" i="7" s="1"/>
  <c r="L21" i="7"/>
  <c r="L18" i="7" s="1"/>
  <c r="K21" i="7"/>
  <c r="Q21" i="7" s="1"/>
  <c r="I52" i="7"/>
  <c r="G21" i="7"/>
  <c r="F21" i="7"/>
  <c r="Q20" i="7"/>
  <c r="Q19" i="7"/>
  <c r="N18" i="7"/>
  <c r="N52" i="7" s="1"/>
  <c r="J52" i="7"/>
  <c r="Q39" i="7" l="1"/>
  <c r="F18" i="7"/>
  <c r="F17" i="7" s="1"/>
  <c r="G18" i="7"/>
  <c r="G17" i="7" s="1"/>
  <c r="K18" i="7"/>
  <c r="K17" i="7" s="1"/>
  <c r="Q18" i="7"/>
  <c r="L52" i="7"/>
  <c r="L17" i="7"/>
  <c r="H52" i="7"/>
  <c r="Q37" i="7"/>
  <c r="Q32" i="7" s="1"/>
  <c r="F45" i="7"/>
  <c r="Q45" i="7" s="1"/>
  <c r="F42" i="7"/>
  <c r="Q42" i="7" s="1"/>
  <c r="F52" i="7" l="1"/>
  <c r="G52" i="7"/>
  <c r="K52" i="7"/>
  <c r="Q52" i="7"/>
  <c r="Q17" i="7"/>
</calcChain>
</file>

<file path=xl/sharedStrings.xml><?xml version="1.0" encoding="utf-8"?>
<sst xmlns="http://schemas.openxmlformats.org/spreadsheetml/2006/main" count="107" uniqueCount="94">
  <si>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</si>
  <si>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</si>
  <si>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</si>
  <si>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</si>
  <si>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</si>
  <si>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</si>
  <si>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</si>
  <si>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</si>
  <si>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</si>
  <si>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</si>
  <si>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</si>
  <si>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</si>
  <si>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</si>
  <si>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</si>
  <si>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r>
      <t xml:space="preserve">Код </t>
    </r>
    <r>
      <rPr>
        <sz val="9"/>
        <color indexed="12"/>
        <rFont val="Times New Roman"/>
        <family val="1"/>
        <charset val="204"/>
      </rPr>
      <t>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</si>
  <si>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Типової 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</si>
  <si>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Функціональної класифікації видатків та кредитування бюджету</t>
    </r>
  </si>
  <si>
    <r>
      <t xml:space="preserve">Найменування головного розпорядника коштів місцевого бюджету / відповідального виконавця, найменування бюджетної програми/підпрограми згідно з </t>
    </r>
    <r>
      <rPr>
        <sz val="9"/>
        <color indexed="12"/>
        <rFont val="Times New Roman"/>
        <family val="1"/>
        <charset val="204"/>
      </rPr>
      <t>Типовою програмною класифікацією видатків та кредитування місцевих бюджетів</t>
    </r>
  </si>
  <si>
    <t>(грн)</t>
  </si>
  <si>
    <t>О600000</t>
  </si>
  <si>
    <t>О610000</t>
  </si>
  <si>
    <t>Відділ освіти, молоді і спорту районної державної адміністрації</t>
  </si>
  <si>
    <t>видатків селищного бюджету на 2021 рік</t>
  </si>
  <si>
    <t>О990</t>
  </si>
  <si>
    <t>О611180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</si>
  <si>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</si>
  <si>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О611182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</si>
  <si>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</si>
  <si>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О180</t>
  </si>
  <si>
    <t xml:space="preserve">  </t>
  </si>
  <si>
    <t>О611181</t>
  </si>
  <si>
    <t xml:space="preserve">Співфінасування заходів, що реалізуюються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 </t>
  </si>
  <si>
    <t>О611060</t>
  </si>
  <si>
    <t>Надання загальної середньої освіти за рахунок залишку коштів за освітньою субвенцією</t>
  </si>
  <si>
    <t>О611061</t>
  </si>
  <si>
    <t>О921</t>
  </si>
  <si>
    <t>Надання загальної середньої освіти закладами середньої освіти</t>
  </si>
  <si>
    <t>О100000</t>
  </si>
  <si>
    <t xml:space="preserve">  Апарат селищної ради</t>
  </si>
  <si>
    <t>О110000</t>
  </si>
  <si>
    <t>О110150</t>
  </si>
  <si>
    <t>О150</t>
  </si>
  <si>
    <t>О112</t>
  </si>
  <si>
    <t>Організаційне, інформаційно-аналітичне та матеріально-технічне забезпечення діяльності  районної ради</t>
  </si>
  <si>
    <t>О112110</t>
  </si>
  <si>
    <t>О731</t>
  </si>
  <si>
    <t>Первинна медична допомога населенню</t>
  </si>
  <si>
    <t>О726</t>
  </si>
  <si>
    <t>Первинна медична допомога населенню, що надається центрами первинної медичної  (медико -санітарної) допомоги</t>
  </si>
  <si>
    <t>О112111</t>
  </si>
  <si>
    <t>О113130</t>
  </si>
  <si>
    <t>О113131</t>
  </si>
  <si>
    <t>1040</t>
  </si>
  <si>
    <t>Реалізація державної політики у молодіжній сфері</t>
  </si>
  <si>
    <t>здійснення заходів та реалізація проектів на виконання Державної цільової програми "Молодь України"</t>
  </si>
  <si>
    <t>О113240</t>
  </si>
  <si>
    <t>Інші заклади та заходи</t>
  </si>
  <si>
    <t>О113242</t>
  </si>
  <si>
    <t>1090</t>
  </si>
  <si>
    <t>Інші заходи у сфері соціального захисту і соціального забезпечення</t>
  </si>
  <si>
    <t>О116030</t>
  </si>
  <si>
    <t>О620</t>
  </si>
  <si>
    <t>Організація благоустрою населених пунктів</t>
  </si>
  <si>
    <t>О115060</t>
  </si>
  <si>
    <t>О115062</t>
  </si>
  <si>
    <t>Інші заходи з розвитку фізичної культури та спорту</t>
  </si>
  <si>
    <t>О810</t>
  </si>
  <si>
    <t>Підтримка спорту вищих досягнень та організацій, які здійснюють фізкультурно - спортивну діяльність в регіоні</t>
  </si>
  <si>
    <t>О800000</t>
  </si>
  <si>
    <t>Відділ соціального захисту Савранської селищної ради</t>
  </si>
  <si>
    <t>О810000</t>
  </si>
  <si>
    <t>О913160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</si>
  <si>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</si>
  <si>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</si>
  <si>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Фінансовий відділ</t>
  </si>
  <si>
    <t>Куяльницька сільська рада (підтримка КНП "ЦРЛ Подільського району Куяльницької сільської ради"</t>
  </si>
  <si>
    <t>Інші субвенції з місцевого бюджету, в т.ч.:</t>
  </si>
  <si>
    <t>О611010</t>
  </si>
  <si>
    <t>О611021</t>
  </si>
  <si>
    <t>О611020</t>
  </si>
  <si>
    <t>Надання загальної середньої освіти за рахунок коштів місцевого бюджету</t>
  </si>
  <si>
    <t>0921</t>
  </si>
  <si>
    <t>Надання загальної середньої освіти закладами загальної середньої освіти</t>
  </si>
  <si>
    <t>О910</t>
  </si>
  <si>
    <t>Надання дошкільної освіти</t>
  </si>
  <si>
    <t>О114030</t>
  </si>
  <si>
    <t>О824</t>
  </si>
  <si>
    <t>Забезпечення діяльності бібліотек</t>
  </si>
  <si>
    <t>О114060</t>
  </si>
  <si>
    <t>О828</t>
  </si>
  <si>
    <t>Забезпечення діяльності палаців і будинків культури, клубів, центрів дозвілля та інших клубних закладів</t>
  </si>
  <si>
    <t xml:space="preserve">до   рішення селищної ради </t>
  </si>
  <si>
    <t>від 16.11.2021 р №1508-VIII</t>
  </si>
  <si>
    <t>Секретар селищної ради                                                                                                                                                              Світлана ГЕРАСИМІШИНА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</si>
</sst>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name val="Arial Cyr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i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2" xfId="0" applyFont="1" applyFill="1" applyBorder="1" applyAlignment="1">
      <alignment wrapText="1"/>
    </xf>
    <xf numFmtId="0" fontId="6" fillId="0" borderId="2" xfId="0" applyFont="1" applyBorder="1"/>
    <xf numFmtId="49" fontId="6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49" fontId="6" fillId="0" borderId="2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165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wrapText="1"/>
    </xf>
    <xf numFmtId="0" fontId="8" fillId="0" borderId="2" xfId="0" applyFont="1" applyBorder="1"/>
    <xf numFmtId="0" fontId="11" fillId="0" borderId="2" xfId="0" applyFont="1" applyBorder="1"/>
    <xf numFmtId="0" fontId="12" fillId="0" borderId="2" xfId="0" applyFont="1" applyBorder="1"/>
    <xf numFmtId="49" fontId="12" fillId="0" borderId="2" xfId="0" applyNumberFormat="1" applyFont="1" applyFill="1" applyBorder="1" applyAlignment="1">
      <alignment horizontal="center"/>
    </xf>
    <xf numFmtId="166" fontId="0" fillId="0" borderId="0" xfId="0" applyNumberFormat="1"/>
    <xf numFmtId="2" fontId="2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3" fillId="0" borderId="0" xfId="0" applyFont="1"/>
    <xf numFmtId="0" fontId="2" fillId="0" borderId="0" xfId="0" applyFont="1"/>
    <xf numFmtId="0" fontId="13" fillId="0" borderId="0" xfId="0" applyFont="1" applyAlignment="1"/>
    <xf numFmtId="0" fontId="15" fillId="0" borderId="2" xfId="0" applyFont="1" applyBorder="1"/>
    <xf numFmtId="0" fontId="16" fillId="0" borderId="2" xfId="0" applyFont="1" applyFill="1" applyBorder="1" applyAlignment="1">
      <alignment wrapText="1"/>
    </xf>
    <xf numFmtId="0" fontId="17" fillId="0" borderId="2" xfId="0" applyFont="1" applyBorder="1"/>
    <xf numFmtId="0" fontId="18" fillId="0" borderId="2" xfId="0" applyFont="1" applyFill="1" applyBorder="1"/>
    <xf numFmtId="0" fontId="18" fillId="0" borderId="2" xfId="0" applyFont="1" applyBorder="1" applyAlignment="1">
      <alignment horizontal="center"/>
    </xf>
    <xf numFmtId="49" fontId="18" fillId="0" borderId="2" xfId="0" applyNumberFormat="1" applyFont="1" applyFill="1" applyBorder="1" applyAlignment="1">
      <alignment horizontal="center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Border="1"/>
    <xf numFmtId="49" fontId="18" fillId="0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18" fillId="0" borderId="2" xfId="1" applyFont="1" applyBorder="1" applyAlignment="1">
      <alignment vertical="center" wrapText="1"/>
    </xf>
    <xf numFmtId="0" fontId="18" fillId="0" borderId="2" xfId="0" applyFont="1" applyBorder="1" applyAlignment="1">
      <alignment horizontal="left"/>
    </xf>
    <xf numFmtId="49" fontId="18" fillId="0" borderId="2" xfId="0" applyNumberFormat="1" applyFont="1" applyFill="1" applyBorder="1"/>
    <xf numFmtId="0" fontId="1" fillId="0" borderId="2" xfId="0" applyFont="1" applyBorder="1"/>
    <xf numFmtId="0" fontId="18" fillId="0" borderId="4" xfId="0" applyFont="1" applyBorder="1"/>
    <xf numFmtId="49" fontId="18" fillId="0" borderId="2" xfId="0" applyNumberFormat="1" applyFont="1" applyFill="1" applyBorder="1" applyAlignment="1">
      <alignment wrapText="1"/>
    </xf>
    <xf numFmtId="0" fontId="19" fillId="0" borderId="2" xfId="0" applyFont="1" applyBorder="1"/>
    <xf numFmtId="49" fontId="19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wrapText="1"/>
    </xf>
    <xf numFmtId="0" fontId="19" fillId="0" borderId="2" xfId="0" applyFont="1" applyBorder="1" applyAlignment="1">
      <alignment horizontal="left"/>
    </xf>
    <xf numFmtId="0" fontId="21" fillId="0" borderId="2" xfId="0" applyFont="1" applyBorder="1"/>
    <xf numFmtId="49" fontId="21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wrapText="1"/>
    </xf>
    <xf numFmtId="3" fontId="0" fillId="0" borderId="0" xfId="0" applyNumberFormat="1"/>
    <xf numFmtId="1" fontId="1" fillId="0" borderId="2" xfId="0" applyNumberFormat="1" applyFont="1" applyFill="1" applyBorder="1" applyAlignment="1">
      <alignment horizontal="center"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/>
    </xf>
    <xf numFmtId="2" fontId="1" fillId="0" borderId="13" xfId="0" applyNumberFormat="1" applyFont="1" applyFill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6" fillId="0" borderId="0" xfId="0" applyFont="1"/>
    <xf numFmtId="1" fontId="3" fillId="0" borderId="2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/>
    </xf>
    <xf numFmtId="1" fontId="18" fillId="0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9" fillId="0" borderId="2" xfId="0" applyFont="1" applyFill="1" applyBorder="1"/>
    <xf numFmtId="0" fontId="6" fillId="0" borderId="2" xfId="0" applyFont="1" applyFill="1" applyBorder="1"/>
    <xf numFmtId="1" fontId="3" fillId="0" borderId="1" xfId="0" applyNumberFormat="1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/>
    </xf>
    <xf numFmtId="0" fontId="23" fillId="0" borderId="4" xfId="0" applyFont="1" applyBorder="1"/>
    <xf numFmtId="49" fontId="22" fillId="0" borderId="4" xfId="0" applyNumberFormat="1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/>
    <xf numFmtId="0" fontId="27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9"/>
  <sheetViews>
    <sheetView tabSelected="1" topLeftCell="B48" zoomScaleNormal="100" workbookViewId="0">
      <selection activeCell="C55" sqref="C55:M55"/>
    </sheetView>
  </sheetViews>
  <sheetFormatPr defaultRowHeight="15" x14ac:dyDescent="0.25"/>
  <cols>
    <col min="1" max="1" width="0" hidden="1" customWidth="1"/>
    <col min="2" max="2" width="12.85546875" customWidth="1"/>
    <col min="5" max="5" width="37.42578125" customWidth="1"/>
    <col min="6" max="6" width="15.5703125" customWidth="1"/>
    <col min="7" max="7" width="14" customWidth="1"/>
    <col min="8" max="8" width="15.85546875" customWidth="1"/>
    <col min="9" max="9" width="11.5703125" customWidth="1"/>
    <col min="10" max="10" width="10.7109375" customWidth="1"/>
    <col min="11" max="11" width="13.5703125" customWidth="1"/>
    <col min="12" max="12" width="13" customWidth="1"/>
    <col min="13" max="13" width="12" customWidth="1"/>
    <col min="14" max="14" width="11.140625" customWidth="1"/>
    <col min="15" max="15" width="11" customWidth="1"/>
    <col min="16" max="16" width="11.42578125" customWidth="1"/>
    <col min="17" max="17" width="15.5703125" customWidth="1"/>
  </cols>
  <sheetData>
    <row r="1" spans="2:17" ht="18.75" x14ac:dyDescent="0.3">
      <c r="K1" s="1"/>
    </row>
    <row r="2" spans="2:17" ht="15.75" x14ac:dyDescent="0.25">
      <c r="K2" s="32"/>
      <c r="L2" s="31"/>
      <c r="M2" s="31"/>
      <c r="N2" s="31" t="s">
        <v>0</v>
      </c>
    </row>
    <row r="3" spans="2:17" ht="15.75" x14ac:dyDescent="0.25">
      <c r="K3" s="32"/>
      <c r="L3" s="31"/>
      <c r="M3" s="31"/>
      <c r="N3" s="31" t="s">
        <v>91</v>
      </c>
    </row>
    <row r="4" spans="2:17" ht="18.75" x14ac:dyDescent="0.25">
      <c r="B4" s="2"/>
      <c r="K4" s="31"/>
      <c r="L4" s="31"/>
      <c r="M4" s="31"/>
      <c r="N4" s="31" t="s">
        <v>92</v>
      </c>
    </row>
    <row r="5" spans="2:17" ht="15.75" x14ac:dyDescent="0.25">
      <c r="D5" s="7"/>
      <c r="E5" s="7"/>
      <c r="F5" s="7"/>
      <c r="G5" s="7"/>
      <c r="H5" s="7"/>
      <c r="I5" s="7"/>
      <c r="J5" s="7"/>
      <c r="K5" s="33"/>
      <c r="L5" s="33"/>
      <c r="M5" s="33"/>
      <c r="N5" s="33"/>
      <c r="O5" s="7"/>
      <c r="P5" s="7"/>
    </row>
    <row r="6" spans="2:17" ht="14.45" customHeight="1" x14ac:dyDescent="0.25">
      <c r="B6" s="3"/>
      <c r="D6" s="7"/>
      <c r="E6" s="7"/>
      <c r="F6" s="7"/>
      <c r="H6" s="3" t="s">
        <v>1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22</v>
      </c>
    </row>
    <row r="8" spans="2:17" x14ac:dyDescent="0.25">
      <c r="H8">
        <v>15573000000</v>
      </c>
    </row>
    <row r="9" spans="2:17" ht="18.75" x14ac:dyDescent="0.3">
      <c r="B9" s="5"/>
      <c r="H9" s="1"/>
      <c r="O9" s="5" t="s">
        <v>18</v>
      </c>
    </row>
    <row r="10" spans="2:17" x14ac:dyDescent="0.25">
      <c r="B10" s="4"/>
      <c r="E10" s="15"/>
    </row>
    <row r="11" spans="2:17" ht="48.6" customHeight="1" x14ac:dyDescent="0.25">
      <c r="B11" s="107" t="s">
        <v>14</v>
      </c>
      <c r="C11" s="107" t="s">
        <v>15</v>
      </c>
      <c r="D11" s="107" t="s">
        <v>16</v>
      </c>
      <c r="E11" s="107" t="s">
        <v>17</v>
      </c>
      <c r="F11" s="110" t="s">
        <v>2</v>
      </c>
      <c r="G11" s="112"/>
      <c r="H11" s="112"/>
      <c r="I11" s="112"/>
      <c r="J11" s="111"/>
      <c r="K11" s="110" t="s">
        <v>3</v>
      </c>
      <c r="L11" s="112"/>
      <c r="M11" s="112"/>
      <c r="N11" s="112"/>
      <c r="O11" s="112"/>
      <c r="P11" s="111"/>
      <c r="Q11" s="107" t="s">
        <v>4</v>
      </c>
    </row>
    <row r="12" spans="2:17" ht="19.149999999999999" customHeight="1" x14ac:dyDescent="0.25">
      <c r="B12" s="108"/>
      <c r="C12" s="108"/>
      <c r="D12" s="108"/>
      <c r="E12" s="108"/>
      <c r="F12" s="107" t="s">
        <v>5</v>
      </c>
      <c r="G12" s="107" t="s">
        <v>6</v>
      </c>
      <c r="H12" s="110" t="s">
        <v>7</v>
      </c>
      <c r="I12" s="111"/>
      <c r="J12" s="107" t="s">
        <v>8</v>
      </c>
      <c r="K12" s="107" t="s">
        <v>5</v>
      </c>
      <c r="L12" s="107" t="s">
        <v>9</v>
      </c>
      <c r="M12" s="107" t="s">
        <v>6</v>
      </c>
      <c r="N12" s="110" t="s">
        <v>7</v>
      </c>
      <c r="O12" s="111"/>
      <c r="P12" s="107" t="s">
        <v>8</v>
      </c>
      <c r="Q12" s="108"/>
    </row>
    <row r="13" spans="2:17" ht="21.6" customHeight="1" x14ac:dyDescent="0.25">
      <c r="B13" s="108"/>
      <c r="C13" s="108"/>
      <c r="D13" s="108"/>
      <c r="E13" s="108"/>
      <c r="F13" s="108"/>
      <c r="G13" s="108"/>
      <c r="H13" s="107" t="s">
        <v>10</v>
      </c>
      <c r="I13" s="107" t="s">
        <v>11</v>
      </c>
      <c r="J13" s="108"/>
      <c r="K13" s="108"/>
      <c r="L13" s="108"/>
      <c r="M13" s="108"/>
      <c r="N13" s="107" t="s">
        <v>10</v>
      </c>
      <c r="O13" s="107" t="s">
        <v>11</v>
      </c>
      <c r="P13" s="108"/>
      <c r="Q13" s="108"/>
    </row>
    <row r="14" spans="2:17" ht="21.75" customHeight="1" x14ac:dyDescent="0.25"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15.75" hidden="1" x14ac:dyDescent="0.25">
      <c r="B16" s="9"/>
      <c r="C16" s="9"/>
      <c r="D16" s="10"/>
      <c r="E16" s="20"/>
      <c r="F16" s="29"/>
      <c r="G16" s="17"/>
      <c r="H16" s="17"/>
      <c r="I16" s="17"/>
      <c r="J16" s="13"/>
      <c r="K16" s="17"/>
      <c r="L16" s="17"/>
      <c r="M16" s="17"/>
      <c r="N16" s="13"/>
      <c r="O16" s="13"/>
      <c r="P16" s="13"/>
      <c r="Q16" s="17"/>
    </row>
    <row r="17" spans="2:18" ht="18.75" x14ac:dyDescent="0.25">
      <c r="B17" s="34" t="s">
        <v>37</v>
      </c>
      <c r="C17" s="6"/>
      <c r="D17" s="6"/>
      <c r="E17" s="35" t="s">
        <v>38</v>
      </c>
      <c r="F17" s="78">
        <f>F18</f>
        <v>-26938</v>
      </c>
      <c r="G17" s="78">
        <f t="shared" ref="G17:Q17" si="0">G18</f>
        <v>-26938</v>
      </c>
      <c r="H17" s="78"/>
      <c r="I17" s="78"/>
      <c r="J17" s="78"/>
      <c r="K17" s="78">
        <f t="shared" si="0"/>
        <v>63588</v>
      </c>
      <c r="L17" s="78">
        <f t="shared" si="0"/>
        <v>63588</v>
      </c>
      <c r="M17" s="78"/>
      <c r="N17" s="78"/>
      <c r="O17" s="78"/>
      <c r="P17" s="78"/>
      <c r="Q17" s="78">
        <f t="shared" si="0"/>
        <v>36650</v>
      </c>
    </row>
    <row r="18" spans="2:18" ht="19.5" x14ac:dyDescent="0.25">
      <c r="B18" s="36" t="s">
        <v>39</v>
      </c>
      <c r="C18" s="6"/>
      <c r="D18" s="6"/>
      <c r="E18" s="35" t="s">
        <v>38</v>
      </c>
      <c r="F18" s="61">
        <f>F19+F20+F21+F23+F25+F29+F31+F27+F28</f>
        <v>-26938</v>
      </c>
      <c r="G18" s="61">
        <f t="shared" ref="G18:Q18" si="1">G19+G20+G21+G23+G25+G29+G31+G27+G28</f>
        <v>-26938</v>
      </c>
      <c r="H18" s="61"/>
      <c r="I18" s="61"/>
      <c r="J18" s="61"/>
      <c r="K18" s="61">
        <f t="shared" si="1"/>
        <v>63588</v>
      </c>
      <c r="L18" s="61">
        <f t="shared" si="1"/>
        <v>63588</v>
      </c>
      <c r="M18" s="61">
        <f t="shared" si="1"/>
        <v>0</v>
      </c>
      <c r="N18" s="61">
        <f t="shared" si="1"/>
        <v>0</v>
      </c>
      <c r="O18" s="61">
        <f t="shared" si="1"/>
        <v>0</v>
      </c>
      <c r="P18" s="61">
        <f t="shared" si="1"/>
        <v>0</v>
      </c>
      <c r="Q18" s="61">
        <f t="shared" si="1"/>
        <v>36650</v>
      </c>
    </row>
    <row r="19" spans="2:18" ht="75" x14ac:dyDescent="0.3">
      <c r="B19" s="37" t="s">
        <v>40</v>
      </c>
      <c r="C19" s="38" t="s">
        <v>41</v>
      </c>
      <c r="D19" s="39" t="s">
        <v>42</v>
      </c>
      <c r="E19" s="40" t="s">
        <v>43</v>
      </c>
      <c r="F19" s="60">
        <v>432650</v>
      </c>
      <c r="G19" s="66">
        <v>432650</v>
      </c>
      <c r="H19" s="66"/>
      <c r="I19" s="65"/>
      <c r="J19" s="76"/>
      <c r="K19" s="60">
        <v>36000</v>
      </c>
      <c r="L19" s="66">
        <v>36000</v>
      </c>
      <c r="M19" s="65"/>
      <c r="N19" s="76"/>
      <c r="O19" s="76"/>
      <c r="P19" s="76"/>
      <c r="Q19" s="66">
        <f>F19+K19</f>
        <v>468650</v>
      </c>
      <c r="R19" s="77"/>
    </row>
    <row r="20" spans="2:18" ht="18.75" hidden="1" x14ac:dyDescent="0.3">
      <c r="B20" s="41"/>
      <c r="C20" s="41"/>
      <c r="D20" s="42"/>
      <c r="E20" s="45"/>
      <c r="F20" s="64"/>
      <c r="G20" s="65"/>
      <c r="H20" s="65"/>
      <c r="I20" s="65"/>
      <c r="J20" s="76"/>
      <c r="K20" s="66"/>
      <c r="L20" s="66"/>
      <c r="M20" s="65"/>
      <c r="N20" s="76"/>
      <c r="O20" s="76"/>
      <c r="P20" s="76"/>
      <c r="Q20" s="66">
        <f t="shared" ref="Q20:Q31" si="2">F20+K20</f>
        <v>0</v>
      </c>
      <c r="R20" s="77"/>
    </row>
    <row r="21" spans="2:18" ht="37.5" x14ac:dyDescent="0.3">
      <c r="B21" s="41" t="s">
        <v>44</v>
      </c>
      <c r="C21" s="41">
        <v>2110</v>
      </c>
      <c r="D21" s="42" t="s">
        <v>45</v>
      </c>
      <c r="E21" s="43" t="s">
        <v>46</v>
      </c>
      <c r="F21" s="64">
        <f>F22</f>
        <v>-8988</v>
      </c>
      <c r="G21" s="64">
        <f t="shared" ref="G21:P21" si="3">G22</f>
        <v>-8988</v>
      </c>
      <c r="H21" s="64"/>
      <c r="I21" s="64"/>
      <c r="J21" s="64"/>
      <c r="K21" s="60">
        <f t="shared" si="3"/>
        <v>8988</v>
      </c>
      <c r="L21" s="60">
        <f t="shared" si="3"/>
        <v>8988</v>
      </c>
      <c r="M21" s="64">
        <f t="shared" si="3"/>
        <v>0</v>
      </c>
      <c r="N21" s="64">
        <f t="shared" si="3"/>
        <v>0</v>
      </c>
      <c r="O21" s="64">
        <f t="shared" si="3"/>
        <v>0</v>
      </c>
      <c r="P21" s="64">
        <f t="shared" si="3"/>
        <v>0</v>
      </c>
      <c r="Q21" s="66">
        <f t="shared" si="2"/>
        <v>0</v>
      </c>
      <c r="R21" s="77"/>
    </row>
    <row r="22" spans="2:18" ht="93.75" x14ac:dyDescent="0.3">
      <c r="B22" s="46" t="s">
        <v>49</v>
      </c>
      <c r="C22" s="41">
        <v>2111</v>
      </c>
      <c r="D22" s="42" t="s">
        <v>47</v>
      </c>
      <c r="E22" s="44" t="s">
        <v>48</v>
      </c>
      <c r="F22" s="60">
        <v>-8988</v>
      </c>
      <c r="G22" s="66">
        <v>-8988</v>
      </c>
      <c r="H22" s="65"/>
      <c r="I22" s="65"/>
      <c r="J22" s="76"/>
      <c r="K22" s="66">
        <v>8988</v>
      </c>
      <c r="L22" s="66">
        <v>8988</v>
      </c>
      <c r="M22" s="65"/>
      <c r="N22" s="76"/>
      <c r="O22" s="76"/>
      <c r="P22" s="76"/>
      <c r="Q22" s="66">
        <f t="shared" si="2"/>
        <v>0</v>
      </c>
      <c r="R22" s="77"/>
    </row>
    <row r="23" spans="2:18" ht="37.5" x14ac:dyDescent="0.3">
      <c r="B23" s="41" t="s">
        <v>50</v>
      </c>
      <c r="C23" s="41">
        <v>3130</v>
      </c>
      <c r="D23" s="42"/>
      <c r="E23" s="44" t="s">
        <v>53</v>
      </c>
      <c r="F23" s="60">
        <f>F24</f>
        <v>91000</v>
      </c>
      <c r="G23" s="60">
        <f t="shared" ref="G23:P23" si="4">G24</f>
        <v>91000</v>
      </c>
      <c r="H23" s="64"/>
      <c r="I23" s="64"/>
      <c r="J23" s="64"/>
      <c r="K23" s="64">
        <f t="shared" si="4"/>
        <v>0</v>
      </c>
      <c r="L23" s="64">
        <f t="shared" si="4"/>
        <v>0</v>
      </c>
      <c r="M23" s="64">
        <f t="shared" si="4"/>
        <v>0</v>
      </c>
      <c r="N23" s="64">
        <f t="shared" si="4"/>
        <v>0</v>
      </c>
      <c r="O23" s="64">
        <f t="shared" si="4"/>
        <v>0</v>
      </c>
      <c r="P23" s="64">
        <f t="shared" si="4"/>
        <v>0</v>
      </c>
      <c r="Q23" s="66">
        <f t="shared" si="2"/>
        <v>91000</v>
      </c>
    </row>
    <row r="24" spans="2:18" ht="93.75" x14ac:dyDescent="0.3">
      <c r="B24" s="41" t="s">
        <v>51</v>
      </c>
      <c r="C24" s="41">
        <v>3131</v>
      </c>
      <c r="D24" s="42" t="s">
        <v>52</v>
      </c>
      <c r="E24" s="44" t="s">
        <v>54</v>
      </c>
      <c r="F24" s="60">
        <v>91000</v>
      </c>
      <c r="G24" s="66">
        <v>91000</v>
      </c>
      <c r="H24" s="65"/>
      <c r="I24" s="65"/>
      <c r="J24" s="76"/>
      <c r="K24" s="65"/>
      <c r="L24" s="65"/>
      <c r="M24" s="65"/>
      <c r="N24" s="76"/>
      <c r="O24" s="76"/>
      <c r="P24" s="76"/>
      <c r="Q24" s="66">
        <f t="shared" si="2"/>
        <v>91000</v>
      </c>
    </row>
    <row r="25" spans="2:18" ht="18.75" x14ac:dyDescent="0.3">
      <c r="B25" s="41" t="s">
        <v>55</v>
      </c>
      <c r="C25" s="46">
        <v>3240</v>
      </c>
      <c r="D25" s="47"/>
      <c r="E25" s="48" t="s">
        <v>56</v>
      </c>
      <c r="F25" s="60">
        <f>F26</f>
        <v>-388300</v>
      </c>
      <c r="G25" s="60">
        <f t="shared" ref="G25:P25" si="5">G26</f>
        <v>-388300</v>
      </c>
      <c r="H25" s="64"/>
      <c r="I25" s="64"/>
      <c r="J25" s="64"/>
      <c r="K25" s="64">
        <f t="shared" si="5"/>
        <v>0</v>
      </c>
      <c r="L25" s="64">
        <f t="shared" si="5"/>
        <v>0</v>
      </c>
      <c r="M25" s="64">
        <f t="shared" si="5"/>
        <v>0</v>
      </c>
      <c r="N25" s="64">
        <f t="shared" si="5"/>
        <v>0</v>
      </c>
      <c r="O25" s="64">
        <f t="shared" si="5"/>
        <v>0</v>
      </c>
      <c r="P25" s="64">
        <f t="shared" si="5"/>
        <v>0</v>
      </c>
      <c r="Q25" s="66">
        <f t="shared" si="2"/>
        <v>-388300</v>
      </c>
    </row>
    <row r="26" spans="2:18" ht="56.25" x14ac:dyDescent="0.3">
      <c r="B26" s="41" t="s">
        <v>57</v>
      </c>
      <c r="C26" s="41">
        <v>3242</v>
      </c>
      <c r="D26" s="47" t="s">
        <v>58</v>
      </c>
      <c r="E26" s="40" t="s">
        <v>59</v>
      </c>
      <c r="F26" s="60">
        <v>-388300</v>
      </c>
      <c r="G26" s="66">
        <v>-388300</v>
      </c>
      <c r="H26" s="65"/>
      <c r="I26" s="65"/>
      <c r="J26" s="76"/>
      <c r="K26" s="65"/>
      <c r="L26" s="65"/>
      <c r="M26" s="65"/>
      <c r="N26" s="76"/>
      <c r="O26" s="76"/>
      <c r="P26" s="76"/>
      <c r="Q26" s="66">
        <f t="shared" si="2"/>
        <v>-388300</v>
      </c>
    </row>
    <row r="27" spans="2:18" ht="37.5" hidden="1" x14ac:dyDescent="0.3">
      <c r="B27" s="41" t="s">
        <v>85</v>
      </c>
      <c r="C27" s="41">
        <v>4030</v>
      </c>
      <c r="D27" s="47" t="s">
        <v>86</v>
      </c>
      <c r="E27" s="40" t="s">
        <v>87</v>
      </c>
      <c r="F27" s="60"/>
      <c r="G27" s="66"/>
      <c r="H27" s="65"/>
      <c r="I27" s="65"/>
      <c r="J27" s="76"/>
      <c r="K27" s="66"/>
      <c r="L27" s="66"/>
      <c r="M27" s="65"/>
      <c r="N27" s="76"/>
      <c r="O27" s="76"/>
      <c r="P27" s="76"/>
      <c r="Q27" s="66">
        <f t="shared" si="2"/>
        <v>0</v>
      </c>
    </row>
    <row r="28" spans="2:18" ht="75" hidden="1" x14ac:dyDescent="0.3">
      <c r="B28" s="41" t="s">
        <v>88</v>
      </c>
      <c r="C28" s="41">
        <v>4060</v>
      </c>
      <c r="D28" s="47" t="s">
        <v>89</v>
      </c>
      <c r="E28" s="40" t="s">
        <v>90</v>
      </c>
      <c r="F28" s="60"/>
      <c r="G28" s="66"/>
      <c r="H28" s="65"/>
      <c r="I28" s="65"/>
      <c r="J28" s="76"/>
      <c r="K28" s="66"/>
      <c r="L28" s="66"/>
      <c r="M28" s="65"/>
      <c r="N28" s="76"/>
      <c r="O28" s="76"/>
      <c r="P28" s="76"/>
      <c r="Q28" s="66">
        <f t="shared" si="2"/>
        <v>0</v>
      </c>
    </row>
    <row r="29" spans="2:18" ht="37.5" x14ac:dyDescent="0.3">
      <c r="B29" s="41" t="s">
        <v>63</v>
      </c>
      <c r="C29" s="41">
        <v>5060</v>
      </c>
      <c r="D29" s="42"/>
      <c r="E29" s="45" t="s">
        <v>65</v>
      </c>
      <c r="F29" s="60">
        <f>F30</f>
        <v>-58000</v>
      </c>
      <c r="G29" s="60">
        <f t="shared" ref="G29:P29" si="6">G30</f>
        <v>-58000</v>
      </c>
      <c r="H29" s="60"/>
      <c r="I29" s="64"/>
      <c r="J29" s="64"/>
      <c r="K29" s="64">
        <f t="shared" si="6"/>
        <v>0</v>
      </c>
      <c r="L29" s="64">
        <f t="shared" si="6"/>
        <v>0</v>
      </c>
      <c r="M29" s="64">
        <f t="shared" si="6"/>
        <v>0</v>
      </c>
      <c r="N29" s="64">
        <f t="shared" si="6"/>
        <v>0</v>
      </c>
      <c r="O29" s="64">
        <f t="shared" si="6"/>
        <v>0</v>
      </c>
      <c r="P29" s="64">
        <f t="shared" si="6"/>
        <v>0</v>
      </c>
      <c r="Q29" s="66">
        <f t="shared" si="2"/>
        <v>-58000</v>
      </c>
    </row>
    <row r="30" spans="2:18" ht="75" x14ac:dyDescent="0.3">
      <c r="B30" s="41" t="s">
        <v>64</v>
      </c>
      <c r="C30" s="41">
        <v>5062</v>
      </c>
      <c r="D30" s="42" t="s">
        <v>66</v>
      </c>
      <c r="E30" s="45" t="s">
        <v>67</v>
      </c>
      <c r="F30" s="60">
        <v>-58000</v>
      </c>
      <c r="G30" s="66">
        <v>-58000</v>
      </c>
      <c r="H30" s="66"/>
      <c r="I30" s="65"/>
      <c r="J30" s="76"/>
      <c r="K30" s="65"/>
      <c r="L30" s="65"/>
      <c r="M30" s="65"/>
      <c r="N30" s="76"/>
      <c r="O30" s="76"/>
      <c r="P30" s="76"/>
      <c r="Q30" s="66">
        <f t="shared" si="2"/>
        <v>-58000</v>
      </c>
    </row>
    <row r="31" spans="2:18" ht="37.5" x14ac:dyDescent="0.3">
      <c r="B31" s="49" t="s">
        <v>60</v>
      </c>
      <c r="C31" s="49">
        <v>6030</v>
      </c>
      <c r="D31" s="42" t="s">
        <v>61</v>
      </c>
      <c r="E31" s="50" t="s">
        <v>62</v>
      </c>
      <c r="F31" s="60">
        <v>-95300</v>
      </c>
      <c r="G31" s="66">
        <v>-95300</v>
      </c>
      <c r="H31" s="66"/>
      <c r="I31" s="66"/>
      <c r="J31" s="66"/>
      <c r="K31" s="60">
        <v>18600</v>
      </c>
      <c r="L31" s="66">
        <v>18600</v>
      </c>
      <c r="M31" s="66"/>
      <c r="N31" s="66"/>
      <c r="O31" s="66"/>
      <c r="P31" s="66"/>
      <c r="Q31" s="66">
        <f t="shared" si="2"/>
        <v>-76700</v>
      </c>
    </row>
    <row r="32" spans="2:18" ht="56.25" x14ac:dyDescent="0.3">
      <c r="B32" s="24" t="s">
        <v>19</v>
      </c>
      <c r="C32" s="9"/>
      <c r="D32" s="10"/>
      <c r="E32" s="23" t="s">
        <v>21</v>
      </c>
      <c r="F32" s="73">
        <f t="shared" ref="F32:Q32" si="7">F33</f>
        <v>4980.2000000000007</v>
      </c>
      <c r="G32" s="73">
        <f t="shared" si="7"/>
        <v>4980.2000000000007</v>
      </c>
      <c r="H32" s="74"/>
      <c r="I32" s="74"/>
      <c r="J32" s="74"/>
      <c r="K32" s="73">
        <f t="shared" si="7"/>
        <v>10179.799999999999</v>
      </c>
      <c r="L32" s="73">
        <f t="shared" si="7"/>
        <v>10179.799999999999</v>
      </c>
      <c r="M32" s="74"/>
      <c r="N32" s="74"/>
      <c r="O32" s="74"/>
      <c r="P32" s="74"/>
      <c r="Q32" s="74">
        <f t="shared" si="7"/>
        <v>15160</v>
      </c>
    </row>
    <row r="33" spans="2:17" ht="56.25" x14ac:dyDescent="0.3">
      <c r="B33" s="25" t="s">
        <v>20</v>
      </c>
      <c r="C33" s="26"/>
      <c r="D33" s="27"/>
      <c r="E33" s="23" t="s">
        <v>21</v>
      </c>
      <c r="F33" s="75">
        <f>F35+F37+F39</f>
        <v>4980.2000000000007</v>
      </c>
      <c r="G33" s="75">
        <f t="shared" ref="G33:Q33" si="8">G35+G37+G39</f>
        <v>4980.2000000000007</v>
      </c>
      <c r="H33" s="75"/>
      <c r="I33" s="75"/>
      <c r="J33" s="75"/>
      <c r="K33" s="75">
        <f t="shared" si="8"/>
        <v>10179.799999999999</v>
      </c>
      <c r="L33" s="75">
        <f t="shared" si="8"/>
        <v>10179.799999999999</v>
      </c>
      <c r="M33" s="75"/>
      <c r="N33" s="75"/>
      <c r="O33" s="75"/>
      <c r="P33" s="75"/>
      <c r="Q33" s="61">
        <f t="shared" si="8"/>
        <v>15160</v>
      </c>
    </row>
    <row r="34" spans="2:17" ht="19.5" hidden="1" x14ac:dyDescent="0.3">
      <c r="B34" s="9" t="s">
        <v>77</v>
      </c>
      <c r="C34" s="9">
        <v>1010</v>
      </c>
      <c r="D34" s="10" t="s">
        <v>83</v>
      </c>
      <c r="E34" s="40" t="s">
        <v>84</v>
      </c>
      <c r="F34" s="75"/>
      <c r="G34" s="75"/>
      <c r="H34" s="75"/>
      <c r="I34" s="75"/>
      <c r="J34" s="75"/>
      <c r="K34" s="60"/>
      <c r="L34" s="60"/>
      <c r="M34" s="75"/>
      <c r="N34" s="75"/>
      <c r="O34" s="75"/>
      <c r="P34" s="75"/>
      <c r="Q34" s="60">
        <f>F34+K34</f>
        <v>0</v>
      </c>
    </row>
    <row r="35" spans="2:17" ht="56.25" x14ac:dyDescent="0.3">
      <c r="B35" s="41" t="s">
        <v>79</v>
      </c>
      <c r="C35" s="46">
        <v>1020</v>
      </c>
      <c r="D35" s="42"/>
      <c r="E35" s="40" t="s">
        <v>80</v>
      </c>
      <c r="F35" s="64">
        <v>30646.2</v>
      </c>
      <c r="G35" s="64">
        <v>30646.2</v>
      </c>
      <c r="H35" s="75"/>
      <c r="I35" s="75"/>
      <c r="J35" s="75"/>
      <c r="K35" s="64">
        <v>-30646.2</v>
      </c>
      <c r="L35" s="64">
        <v>-30646.2</v>
      </c>
      <c r="M35" s="75"/>
      <c r="N35" s="75"/>
      <c r="O35" s="75"/>
      <c r="P35" s="75"/>
      <c r="Q35" s="60">
        <f t="shared" ref="Q35:Q36" si="9">F35+K35</f>
        <v>0</v>
      </c>
    </row>
    <row r="36" spans="2:17" ht="56.25" x14ac:dyDescent="0.3">
      <c r="B36" s="41" t="s">
        <v>78</v>
      </c>
      <c r="C36" s="46">
        <v>1021</v>
      </c>
      <c r="D36" s="42" t="s">
        <v>81</v>
      </c>
      <c r="E36" s="58" t="s">
        <v>82</v>
      </c>
      <c r="F36" s="64">
        <v>30646.2</v>
      </c>
      <c r="G36" s="64">
        <v>30646.2</v>
      </c>
      <c r="H36" s="75"/>
      <c r="I36" s="75"/>
      <c r="J36" s="75"/>
      <c r="K36" s="64">
        <v>-30646.2</v>
      </c>
      <c r="L36" s="64">
        <v>-30646.2</v>
      </c>
      <c r="M36" s="75"/>
      <c r="N36" s="75"/>
      <c r="O36" s="75"/>
      <c r="P36" s="75"/>
      <c r="Q36" s="60">
        <f t="shared" si="9"/>
        <v>0</v>
      </c>
    </row>
    <row r="37" spans="2:17" ht="75" x14ac:dyDescent="0.3">
      <c r="B37" s="41" t="s">
        <v>32</v>
      </c>
      <c r="C37" s="41">
        <v>1060</v>
      </c>
      <c r="D37" s="42"/>
      <c r="E37" s="40" t="s">
        <v>33</v>
      </c>
      <c r="F37" s="60">
        <f>F38</f>
        <v>-35501</v>
      </c>
      <c r="G37" s="60">
        <f t="shared" ref="G37:L37" si="10">G38</f>
        <v>-35501</v>
      </c>
      <c r="H37" s="60"/>
      <c r="I37" s="60"/>
      <c r="J37" s="60"/>
      <c r="K37" s="60">
        <f t="shared" si="10"/>
        <v>35501</v>
      </c>
      <c r="L37" s="60">
        <f t="shared" si="10"/>
        <v>35501</v>
      </c>
      <c r="M37" s="60"/>
      <c r="N37" s="60"/>
      <c r="O37" s="60"/>
      <c r="P37" s="60"/>
      <c r="Q37" s="60">
        <f t="shared" ref="Q37" si="11">Q40</f>
        <v>0</v>
      </c>
    </row>
    <row r="38" spans="2:17" ht="56.25" x14ac:dyDescent="0.3">
      <c r="B38" s="41" t="s">
        <v>34</v>
      </c>
      <c r="C38" s="41">
        <v>1061</v>
      </c>
      <c r="D38" s="42" t="s">
        <v>35</v>
      </c>
      <c r="E38" s="40" t="s">
        <v>36</v>
      </c>
      <c r="F38" s="60">
        <v>-35501</v>
      </c>
      <c r="G38" s="60">
        <v>-35501</v>
      </c>
      <c r="H38" s="61"/>
      <c r="I38" s="61"/>
      <c r="J38" s="61"/>
      <c r="K38" s="60">
        <v>35501</v>
      </c>
      <c r="L38" s="60">
        <v>35501</v>
      </c>
      <c r="M38" s="61"/>
      <c r="N38" s="61"/>
      <c r="O38" s="61"/>
      <c r="P38" s="61"/>
      <c r="Q38" s="60">
        <f>F38+K38</f>
        <v>0</v>
      </c>
    </row>
    <row r="39" spans="2:17" ht="93.75" x14ac:dyDescent="0.3">
      <c r="B39" s="62" t="s">
        <v>24</v>
      </c>
      <c r="C39" s="62">
        <v>1180</v>
      </c>
      <c r="D39" s="62"/>
      <c r="E39" s="63" t="s">
        <v>25</v>
      </c>
      <c r="F39" s="64">
        <f>F40+F41</f>
        <v>9835</v>
      </c>
      <c r="G39" s="64">
        <f t="shared" ref="G39:Q39" si="12">G40+G41</f>
        <v>9835</v>
      </c>
      <c r="H39" s="60"/>
      <c r="I39" s="60"/>
      <c r="J39" s="60"/>
      <c r="K39" s="64">
        <f t="shared" si="12"/>
        <v>5325</v>
      </c>
      <c r="L39" s="64">
        <f t="shared" si="12"/>
        <v>5325</v>
      </c>
      <c r="M39" s="60"/>
      <c r="N39" s="60"/>
      <c r="O39" s="60"/>
      <c r="P39" s="60"/>
      <c r="Q39" s="60">
        <f t="shared" si="12"/>
        <v>15160</v>
      </c>
    </row>
    <row r="40" spans="2:17" ht="150" x14ac:dyDescent="0.3">
      <c r="B40" s="62" t="s">
        <v>30</v>
      </c>
      <c r="C40" s="62">
        <v>1181</v>
      </c>
      <c r="D40" s="42" t="s">
        <v>23</v>
      </c>
      <c r="E40" s="63" t="s">
        <v>31</v>
      </c>
      <c r="F40" s="64">
        <v>-3054.8</v>
      </c>
      <c r="G40" s="65">
        <v>-3054.8</v>
      </c>
      <c r="H40" s="66"/>
      <c r="I40" s="66"/>
      <c r="J40" s="66"/>
      <c r="K40" s="65">
        <v>3054.8</v>
      </c>
      <c r="L40" s="65">
        <v>3054.8</v>
      </c>
      <c r="M40" s="65"/>
      <c r="N40" s="76"/>
      <c r="O40" s="76"/>
      <c r="P40" s="76"/>
      <c r="Q40" s="66">
        <f t="shared" ref="Q40:Q49" si="13">F40+K40</f>
        <v>0</v>
      </c>
    </row>
    <row r="41" spans="2:17" ht="150" x14ac:dyDescent="0.3">
      <c r="B41" s="67" t="s">
        <v>26</v>
      </c>
      <c r="C41" s="41">
        <v>1182</v>
      </c>
      <c r="D41" s="42" t="s">
        <v>23</v>
      </c>
      <c r="E41" s="63" t="s">
        <v>27</v>
      </c>
      <c r="F41" s="68">
        <v>12889.8</v>
      </c>
      <c r="G41" s="69">
        <v>12889.8</v>
      </c>
      <c r="H41" s="70"/>
      <c r="I41" s="71"/>
      <c r="J41" s="71"/>
      <c r="K41" s="72">
        <v>2270.1999999999998</v>
      </c>
      <c r="L41" s="72">
        <v>2270.1999999999998</v>
      </c>
      <c r="M41" s="79"/>
      <c r="N41" s="80"/>
      <c r="O41" s="80"/>
      <c r="P41" s="80"/>
      <c r="Q41" s="71">
        <f t="shared" si="13"/>
        <v>15160</v>
      </c>
    </row>
    <row r="42" spans="2:17" ht="54" x14ac:dyDescent="0.25">
      <c r="B42" s="98" t="s">
        <v>68</v>
      </c>
      <c r="C42" s="51"/>
      <c r="D42" s="52"/>
      <c r="E42" s="53" t="s">
        <v>69</v>
      </c>
      <c r="F42" s="78">
        <f>F43</f>
        <v>62000</v>
      </c>
      <c r="G42" s="78">
        <f>G43</f>
        <v>62000</v>
      </c>
      <c r="H42" s="66"/>
      <c r="I42" s="81"/>
      <c r="J42" s="81"/>
      <c r="K42" s="82"/>
      <c r="L42" s="82"/>
      <c r="M42" s="83"/>
      <c r="N42" s="84"/>
      <c r="O42" s="84"/>
      <c r="P42" s="80"/>
      <c r="Q42" s="85">
        <f t="shared" si="13"/>
        <v>62000</v>
      </c>
    </row>
    <row r="43" spans="2:17" ht="54" x14ac:dyDescent="0.25">
      <c r="B43" s="98" t="s">
        <v>70</v>
      </c>
      <c r="C43" s="51"/>
      <c r="D43" s="52"/>
      <c r="E43" s="53" t="s">
        <v>69</v>
      </c>
      <c r="F43" s="61">
        <f>F44</f>
        <v>62000</v>
      </c>
      <c r="G43" s="61">
        <f>G44</f>
        <v>62000</v>
      </c>
      <c r="H43" s="66"/>
      <c r="I43" s="81"/>
      <c r="J43" s="81"/>
      <c r="K43" s="82"/>
      <c r="L43" s="82"/>
      <c r="M43" s="83"/>
      <c r="N43" s="84"/>
      <c r="O43" s="84"/>
      <c r="P43" s="80"/>
      <c r="Q43" s="85">
        <f t="shared" si="13"/>
        <v>62000</v>
      </c>
    </row>
    <row r="44" spans="2:17" ht="168.75" x14ac:dyDescent="0.3">
      <c r="B44" s="99" t="s">
        <v>71</v>
      </c>
      <c r="C44" s="9">
        <v>3160</v>
      </c>
      <c r="D44" s="10" t="s">
        <v>72</v>
      </c>
      <c r="E44" s="44" t="s">
        <v>73</v>
      </c>
      <c r="F44" s="60">
        <v>62000</v>
      </c>
      <c r="G44" s="66">
        <v>62000</v>
      </c>
      <c r="H44" s="66"/>
      <c r="I44" s="81"/>
      <c r="J44" s="81"/>
      <c r="K44" s="82"/>
      <c r="L44" s="82"/>
      <c r="M44" s="83"/>
      <c r="N44" s="84"/>
      <c r="O44" s="84"/>
      <c r="P44" s="80"/>
      <c r="Q44" s="71">
        <f t="shared" si="13"/>
        <v>62000</v>
      </c>
    </row>
    <row r="45" spans="2:17" ht="18.75" x14ac:dyDescent="0.25">
      <c r="B45" s="54">
        <v>3700000</v>
      </c>
      <c r="C45" s="55"/>
      <c r="D45" s="56"/>
      <c r="E45" s="57" t="s">
        <v>74</v>
      </c>
      <c r="F45" s="78">
        <f>F46</f>
        <v>100000</v>
      </c>
      <c r="G45" s="78">
        <f>G46</f>
        <v>100000</v>
      </c>
      <c r="H45" s="78"/>
      <c r="I45" s="86"/>
      <c r="J45" s="86"/>
      <c r="K45" s="86"/>
      <c r="L45" s="86"/>
      <c r="M45" s="87"/>
      <c r="N45" s="87"/>
      <c r="O45" s="87"/>
      <c r="P45" s="88"/>
      <c r="Q45" s="100">
        <f t="shared" si="13"/>
        <v>100000</v>
      </c>
    </row>
    <row r="46" spans="2:17" ht="19.5" x14ac:dyDescent="0.3">
      <c r="B46" s="102">
        <v>3710000</v>
      </c>
      <c r="C46" s="103"/>
      <c r="D46" s="104"/>
      <c r="E46" s="105" t="s">
        <v>74</v>
      </c>
      <c r="F46" s="106">
        <f>F48+F47</f>
        <v>100000</v>
      </c>
      <c r="G46" s="106">
        <f t="shared" ref="G46" si="14">G48+G47</f>
        <v>100000</v>
      </c>
      <c r="H46" s="106"/>
      <c r="I46" s="89"/>
      <c r="J46" s="90"/>
      <c r="K46" s="90"/>
      <c r="L46" s="91"/>
      <c r="M46" s="91"/>
      <c r="N46" s="88"/>
      <c r="O46" s="88"/>
      <c r="P46" s="88"/>
      <c r="Q46" s="101">
        <f t="shared" si="13"/>
        <v>100000</v>
      </c>
    </row>
    <row r="47" spans="2:17" ht="97.5" hidden="1" customHeight="1" x14ac:dyDescent="0.3">
      <c r="B47" s="46"/>
      <c r="C47" s="41"/>
      <c r="D47" s="42"/>
      <c r="E47" s="50"/>
      <c r="F47" s="60"/>
      <c r="G47" s="60"/>
      <c r="H47" s="66"/>
      <c r="I47" s="66"/>
      <c r="J47" s="66"/>
      <c r="K47" s="66"/>
      <c r="L47" s="86"/>
      <c r="M47" s="91"/>
      <c r="N47" s="88"/>
      <c r="O47" s="88"/>
      <c r="P47" s="88"/>
      <c r="Q47" s="101"/>
    </row>
    <row r="48" spans="2:17" ht="37.5" x14ac:dyDescent="0.3">
      <c r="B48" s="46">
        <v>3719770</v>
      </c>
      <c r="C48" s="41">
        <v>9770</v>
      </c>
      <c r="D48" s="42" t="s">
        <v>28</v>
      </c>
      <c r="E48" s="50" t="s">
        <v>76</v>
      </c>
      <c r="F48" s="60">
        <v>100000</v>
      </c>
      <c r="G48" s="66">
        <v>100000</v>
      </c>
      <c r="H48" s="66"/>
      <c r="I48" s="66"/>
      <c r="J48" s="66"/>
      <c r="K48" s="66"/>
      <c r="L48" s="86"/>
      <c r="M48" s="91"/>
      <c r="N48" s="88"/>
      <c r="O48" s="88"/>
      <c r="P48" s="88"/>
      <c r="Q48" s="91">
        <v>100000</v>
      </c>
    </row>
    <row r="49" spans="2:17" ht="52.5" customHeight="1" x14ac:dyDescent="0.25">
      <c r="B49" s="22"/>
      <c r="C49" s="22"/>
      <c r="D49" s="22"/>
      <c r="E49" s="8" t="s">
        <v>75</v>
      </c>
      <c r="F49" s="60">
        <v>100000</v>
      </c>
      <c r="G49" s="66">
        <v>100000</v>
      </c>
      <c r="H49" s="93"/>
      <c r="I49" s="94"/>
      <c r="J49" s="93"/>
      <c r="K49" s="81"/>
      <c r="L49" s="91"/>
      <c r="M49" s="91"/>
      <c r="N49" s="92"/>
      <c r="O49" s="92"/>
      <c r="P49" s="92"/>
      <c r="Q49" s="91">
        <f t="shared" si="13"/>
        <v>100000</v>
      </c>
    </row>
    <row r="50" spans="2:17" ht="18.75" hidden="1" x14ac:dyDescent="0.3">
      <c r="B50" s="11"/>
      <c r="C50" s="11"/>
      <c r="D50" s="12"/>
      <c r="E50" s="8"/>
      <c r="F50" s="95"/>
      <c r="G50" s="96"/>
      <c r="H50" s="97"/>
      <c r="I50" s="97"/>
      <c r="J50" s="97"/>
      <c r="K50" s="97"/>
      <c r="L50" s="97"/>
      <c r="M50" s="97"/>
      <c r="N50" s="97"/>
      <c r="O50" s="97"/>
      <c r="P50" s="97"/>
      <c r="Q50" s="66"/>
    </row>
    <row r="51" spans="2:17" ht="18.75" hidden="1" x14ac:dyDescent="0.3">
      <c r="B51" s="11"/>
      <c r="C51" s="11"/>
      <c r="D51" s="12"/>
      <c r="E51" s="8"/>
      <c r="F51" s="95"/>
      <c r="G51" s="96"/>
      <c r="H51" s="97"/>
      <c r="I51" s="97"/>
      <c r="J51" s="97"/>
      <c r="K51" s="97"/>
      <c r="L51" s="97"/>
      <c r="M51" s="97"/>
      <c r="N51" s="97"/>
      <c r="O51" s="97"/>
      <c r="P51" s="97"/>
      <c r="Q51" s="66"/>
    </row>
    <row r="52" spans="2:17" ht="18.75" x14ac:dyDescent="0.25">
      <c r="B52" s="18" t="s">
        <v>12</v>
      </c>
      <c r="C52" s="18" t="s">
        <v>12</v>
      </c>
      <c r="D52" s="18" t="s">
        <v>12</v>
      </c>
      <c r="E52" s="19" t="s">
        <v>13</v>
      </c>
      <c r="F52" s="74">
        <f>F18+F32+F42+F46</f>
        <v>140042.20000000001</v>
      </c>
      <c r="G52" s="74">
        <f t="shared" ref="G52:Q52" si="15">G18+G32+G42+G46</f>
        <v>140042.20000000001</v>
      </c>
      <c r="H52" s="74">
        <f t="shared" si="15"/>
        <v>0</v>
      </c>
      <c r="I52" s="74">
        <f t="shared" si="15"/>
        <v>0</v>
      </c>
      <c r="J52" s="74">
        <f t="shared" si="15"/>
        <v>0</v>
      </c>
      <c r="K52" s="74">
        <f t="shared" si="15"/>
        <v>73767.8</v>
      </c>
      <c r="L52" s="74">
        <f t="shared" si="15"/>
        <v>73767.8</v>
      </c>
      <c r="M52" s="74">
        <f t="shared" si="15"/>
        <v>0</v>
      </c>
      <c r="N52" s="74">
        <f t="shared" si="15"/>
        <v>0</v>
      </c>
      <c r="O52" s="74">
        <f t="shared" si="15"/>
        <v>0</v>
      </c>
      <c r="P52" s="74">
        <f t="shared" si="15"/>
        <v>0</v>
      </c>
      <c r="Q52" s="74">
        <f t="shared" si="15"/>
        <v>213810</v>
      </c>
    </row>
    <row r="53" spans="2:17" ht="15.75" x14ac:dyDescent="0.25">
      <c r="F53" s="16"/>
    </row>
    <row r="54" spans="2:17" x14ac:dyDescent="0.25">
      <c r="F54" s="21"/>
      <c r="G54" s="15"/>
      <c r="M54" s="21"/>
      <c r="Q54" s="59"/>
    </row>
    <row r="55" spans="2:17" ht="18.75" x14ac:dyDescent="0.3">
      <c r="C55" s="114" t="s">
        <v>93</v>
      </c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Q55" s="30"/>
    </row>
    <row r="56" spans="2:17" x14ac:dyDescent="0.25">
      <c r="E56" s="21"/>
      <c r="F56" s="21"/>
      <c r="M56" s="14"/>
      <c r="Q56" s="28"/>
    </row>
    <row r="57" spans="2:17" x14ac:dyDescent="0.25">
      <c r="Q57" s="28"/>
    </row>
    <row r="58" spans="2:17" x14ac:dyDescent="0.25">
      <c r="Q58" s="28"/>
    </row>
    <row r="59" spans="2:17" x14ac:dyDescent="0.25">
      <c r="Q59" s="30" t="s">
        <v>29</v>
      </c>
    </row>
  </sheetData>
  <mergeCells count="21">
    <mergeCell ref="C55:M55"/>
    <mergeCell ref="B11:B14"/>
    <mergeCell ref="C11:C14"/>
    <mergeCell ref="D11:D14"/>
    <mergeCell ref="E11:E14"/>
    <mergeCell ref="F11:J11"/>
    <mergeCell ref="H13:H14"/>
    <mergeCell ref="I13:I14"/>
    <mergeCell ref="Q11:Q14"/>
    <mergeCell ref="F12:F14"/>
    <mergeCell ref="G12:G14"/>
    <mergeCell ref="H12:I12"/>
    <mergeCell ref="J12:J14"/>
    <mergeCell ref="K12:K14"/>
    <mergeCell ref="L12:L14"/>
    <mergeCell ref="M12:M14"/>
    <mergeCell ref="N12:O12"/>
    <mergeCell ref="P12:P14"/>
    <mergeCell ref="K11:P11"/>
    <mergeCell ref="N13:N14"/>
    <mergeCell ref="O13:O1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2021-11-22T11:51:11Z</dcterms:modified>
</cp:coreProperties>
</file>